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Overview" sheetId="1" state="visible" r:id="rId1"/>
    <sheet name="Assessment" sheetId="2" state="visible" r:id="rId2"/>
    <sheet name="Results Panel" sheetId="3" state="visible" r:id="rId3"/>
  </sheets>
  <definedNames/>
  <calcPr calcId="124519" fullCalcOnLoad="1" refMode="A1" iterate="0" iterateCount="100" iterateDelta="0.0001"/>
</workbook>
</file>

<file path=xl/styles.xml><?xml version="1.0" encoding="utf-8"?>
<styleSheet xmlns="http://schemas.openxmlformats.org/spreadsheetml/2006/main">
  <numFmts count="1">
    <numFmt numFmtId="164" formatCode="0.0"/>
  </numFmts>
  <fonts count="25">
    <font>
      <name val="Calibri"/>
      <charset val="1"/>
      <family val="2"/>
      <color theme="1"/>
      <sz val="11"/>
    </font>
    <font>
      <name val="Arial"/>
      <family val="0"/>
      <sz val="10"/>
    </font>
    <font>
      <name val="Arial"/>
      <family val="0"/>
      <sz val="10"/>
    </font>
    <font>
      <name val="Arial"/>
      <family val="0"/>
      <sz val="10"/>
    </font>
    <font>
      <name val="Arial"/>
      <charset val="1"/>
      <family val="0"/>
      <b val="1"/>
      <color rgb="FF0B2447"/>
      <sz val="28"/>
    </font>
    <font>
      <name val="Arial"/>
      <charset val="1"/>
      <family val="0"/>
      <i val="1"/>
      <color rgb="FF16A34A"/>
      <sz val="12"/>
    </font>
    <font>
      <name val="Arial"/>
      <charset val="1"/>
      <family val="0"/>
      <b val="1"/>
      <color rgb="FF16A34A"/>
      <sz val="10"/>
    </font>
    <font>
      <name val="Arial"/>
      <charset val="1"/>
      <family val="0"/>
      <color rgb="FF0F172A"/>
      <sz val="10"/>
    </font>
    <font>
      <name val="Arial"/>
      <charset val="1"/>
      <family val="0"/>
      <b val="1"/>
      <color rgb="FFFFFFFF"/>
      <sz val="10"/>
    </font>
    <font>
      <name val="Arial"/>
      <charset val="1"/>
      <family val="0"/>
      <b val="1"/>
      <color rgb="FF0B2447"/>
      <sz val="11"/>
    </font>
    <font>
      <name val="Arial"/>
      <charset val="1"/>
      <family val="0"/>
      <b val="1"/>
      <color rgb="FFD97706"/>
      <sz val="10"/>
    </font>
    <font>
      <name val="Arial"/>
      <charset val="1"/>
      <family val="0"/>
      <i val="1"/>
      <color rgb="FF64748B"/>
      <sz val="9"/>
    </font>
    <font>
      <name val="Arial"/>
      <charset val="1"/>
      <family val="0"/>
      <b val="1"/>
      <color rgb="FFC9A961"/>
      <sz val="9"/>
    </font>
    <font>
      <name val="Arial"/>
      <charset val="1"/>
      <family val="0"/>
      <b val="1"/>
      <color rgb="FF0B2447"/>
      <sz val="18"/>
    </font>
    <font>
      <name val="Arial"/>
      <charset val="1"/>
      <family val="0"/>
      <b val="1"/>
      <color rgb="FFFFFFFF"/>
      <sz val="13"/>
    </font>
    <font>
      <name val="Arial"/>
      <charset val="1"/>
      <family val="0"/>
      <b val="1"/>
      <color rgb="FF0B2447"/>
      <sz val="10"/>
    </font>
    <font>
      <name val="Arial"/>
      <charset val="1"/>
      <family val="0"/>
      <b val="1"/>
      <color rgb="FF0000FF"/>
      <sz val="10"/>
    </font>
    <font>
      <name val="Arial"/>
      <charset val="1"/>
      <family val="0"/>
      <i val="1"/>
      <color rgb="FF0B2447"/>
      <sz val="10"/>
    </font>
    <font>
      <name val="Arial"/>
      <charset val="1"/>
      <family val="0"/>
      <b val="1"/>
      <color rgb="FF16A34A"/>
      <sz val="11"/>
    </font>
    <font>
      <name val="Arial"/>
      <charset val="1"/>
      <family val="0"/>
      <b val="1"/>
      <color rgb="FF0B2447"/>
      <sz val="22"/>
    </font>
    <font>
      <name val="Arial"/>
      <charset val="1"/>
      <family val="0"/>
      <i val="1"/>
      <color rgb="FF64748B"/>
      <sz val="11"/>
    </font>
    <font>
      <name val="Arial"/>
      <charset val="1"/>
      <family val="0"/>
      <b val="1"/>
      <color rgb="FFFFFFFF"/>
      <sz val="9"/>
    </font>
    <font>
      <name val="Arial"/>
      <charset val="1"/>
      <family val="0"/>
      <b val="1"/>
      <color rgb="FF0B2447"/>
      <sz val="32"/>
    </font>
    <font>
      <name val="Arial"/>
      <charset val="1"/>
      <family val="0"/>
      <b val="1"/>
      <color rgb="FF16A34A"/>
      <sz val="32"/>
    </font>
    <font>
      <name val="Arial"/>
      <charset val="1"/>
      <family val="0"/>
      <b val="1"/>
      <color rgb="FFC9A961"/>
      <sz val="32"/>
    </font>
  </fonts>
  <fills count="8">
    <fill>
      <patternFill/>
    </fill>
    <fill>
      <patternFill patternType="gray125"/>
    </fill>
    <fill>
      <patternFill patternType="solid">
        <fgColor rgb="FFC9A961"/>
        <bgColor rgb="FFC0C0C0"/>
      </patternFill>
    </fill>
    <fill>
      <patternFill patternType="solid">
        <fgColor rgb="FF16A34A"/>
        <bgColor rgb="FF008080"/>
      </patternFill>
    </fill>
    <fill>
      <patternFill patternType="solid">
        <fgColor rgb="FFFAF7F0"/>
        <bgColor rgb="FFFFFBEB"/>
      </patternFill>
    </fill>
    <fill>
      <patternFill patternType="solid">
        <fgColor rgb="FFFFFFFF"/>
        <bgColor rgb="FFFFFBEB"/>
      </patternFill>
    </fill>
    <fill>
      <patternFill patternType="solid">
        <fgColor rgb="FF0B2447"/>
        <bgColor rgb="FF0F172A"/>
      </patternFill>
    </fill>
    <fill>
      <patternFill patternType="solid">
        <fgColor rgb="FFFFFBEB"/>
        <bgColor rgb="FFFAF7F0"/>
      </patternFill>
    </fill>
  </fills>
  <borders count="16">
    <border>
      <left/>
      <right/>
      <top/>
      <bottom/>
      <diagonal/>
    </border>
    <border>
      <left style="thin">
        <color rgb="FFE2E8F0"/>
      </left>
      <right style="thin">
        <color rgb="FFE2E8F0"/>
      </right>
      <top style="thin">
        <color rgb="FFE2E8F0"/>
      </top>
      <bottom style="thin">
        <color rgb="FFE2E8F0"/>
      </bottom>
      <diagonal/>
    </border>
    <border>
      <left style="thin">
        <color rgb="FFE2E8F0"/>
      </left>
      <right/>
      <top style="thin">
        <color rgb="FFE2E8F0"/>
      </top>
      <bottom style="thin">
        <color rgb="FFE2E8F0"/>
      </bottom>
      <diagonal/>
    </border>
    <border>
      <left style="thin">
        <color rgb="FF0B2447"/>
      </left>
      <right style="thin">
        <color rgb="FF0B2447"/>
      </right>
      <top style="medium">
        <color rgb="FF0B2447"/>
      </top>
      <bottom/>
      <diagonal/>
    </border>
    <border>
      <left style="thin">
        <color rgb="FF16A34A"/>
      </left>
      <right style="thin">
        <color rgb="FF16A34A"/>
      </right>
      <top style="medium">
        <color rgb="FF16A34A"/>
      </top>
      <bottom/>
      <diagonal/>
    </border>
    <border>
      <left style="thin">
        <color rgb="FFC9A961"/>
      </left>
      <right style="thin">
        <color rgb="FFC9A961"/>
      </right>
      <top style="medium">
        <color rgb="FFC9A961"/>
      </top>
      <bottom/>
      <diagonal/>
    </border>
    <border>
      <left style="thin">
        <color rgb="FF0B2447"/>
      </left>
      <right style="thin">
        <color rgb="FF0B2447"/>
      </right>
      <top/>
      <bottom/>
      <diagonal/>
    </border>
    <border>
      <left style="thin">
        <color rgb="FF16A34A"/>
      </left>
      <right style="thin">
        <color rgb="FF16A34A"/>
      </right>
      <top/>
      <bottom/>
      <diagonal/>
    </border>
    <border>
      <left style="thin">
        <color rgb="FFC9A961"/>
      </left>
      <right style="thin">
        <color rgb="FFC9A961"/>
      </right>
      <top/>
      <bottom/>
      <diagonal/>
    </border>
    <border>
      <left style="thin">
        <color rgb="FF0B2447"/>
      </left>
      <right style="thin">
        <color rgb="FF0B2447"/>
      </right>
      <top/>
      <bottom style="medium">
        <color rgb="FF0B2447"/>
      </bottom>
      <diagonal/>
    </border>
    <border>
      <left style="thin">
        <color rgb="FF16A34A"/>
      </left>
      <right style="thin">
        <color rgb="FF16A34A"/>
      </right>
      <top/>
      <bottom style="medium">
        <color rgb="FF16A34A"/>
      </bottom>
      <diagonal/>
    </border>
    <border>
      <left style="thin">
        <color rgb="FFC9A961"/>
      </left>
      <right style="thin">
        <color rgb="FFC9A961"/>
      </right>
      <top/>
      <bottom style="medium">
        <color rgb="FFC9A961"/>
      </bottom>
      <diagonal/>
    </border>
    <border>
      <left/>
      <right/>
      <top style="thin">
        <color rgb="FFE2E8F0"/>
      </top>
      <bottom/>
      <diagonal/>
    </border>
    <border>
      <left/>
      <right/>
      <top style="thin">
        <color rgb="FFE2E8F0"/>
      </top>
      <bottom style="thin">
        <color rgb="FFE2E8F0"/>
      </bottom>
      <diagonal/>
    </border>
    <border>
      <left/>
      <right style="thin">
        <color rgb="FFE2E8F0"/>
      </right>
      <top style="thin">
        <color rgb="FFE2E8F0"/>
      </top>
      <bottom/>
      <diagonal/>
    </border>
    <border>
      <left/>
      <right style="thin">
        <color rgb="FFE2E8F0"/>
      </right>
      <top style="thin">
        <color rgb="FFE2E8F0"/>
      </top>
      <bottom style="thin">
        <color rgb="FFE2E8F0"/>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96">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0" fillId="2" borderId="0" applyAlignment="1" pivotButton="0" quotePrefix="0" xfId="0">
      <alignment horizontal="general" vertical="bottom"/>
    </xf>
    <xf numFmtId="0" fontId="6" fillId="0" borderId="0" applyAlignment="1" pivotButton="0" quotePrefix="0" xfId="0">
      <alignment horizontal="left" vertical="center"/>
    </xf>
    <xf numFmtId="0" fontId="7" fillId="0" borderId="0" applyAlignment="1" pivotButton="0" quotePrefix="0" xfId="0">
      <alignment horizontal="left" vertical="top" wrapText="1" indent="1"/>
    </xf>
    <xf numFmtId="0" fontId="8" fillId="3" borderId="1" applyAlignment="1" pivotButton="0" quotePrefix="0" xfId="0">
      <alignment horizontal="center" vertical="center" wrapText="1"/>
    </xf>
    <xf numFmtId="0" fontId="8" fillId="3" borderId="2" applyAlignment="1" pivotButton="0" quotePrefix="0" xfId="0">
      <alignment horizontal="center" vertical="center" wrapText="1"/>
    </xf>
    <xf numFmtId="0" fontId="9" fillId="4" borderId="1" applyAlignment="1" pivotButton="0" quotePrefix="0" xfId="0">
      <alignment horizontal="center" vertical="center" wrapText="1"/>
    </xf>
    <xf numFmtId="0" fontId="7" fillId="5" borderId="2" applyAlignment="1" pivotButton="0" quotePrefix="0" xfId="0">
      <alignment horizontal="left" vertical="center" wrapText="1" indent="1"/>
    </xf>
    <xf numFmtId="0" fontId="10" fillId="0" borderId="0" applyAlignment="1" pivotButton="0" quotePrefix="0" xfId="0">
      <alignment horizontal="left" vertical="center"/>
    </xf>
    <xf numFmtId="0" fontId="11" fillId="0" borderId="0" applyAlignment="1" pivotButton="0" quotePrefix="0" xfId="0">
      <alignment horizontal="left" vertical="top" wrapText="1" indent="1"/>
    </xf>
    <xf numFmtId="0" fontId="12" fillId="0" borderId="0" applyAlignment="1" pivotButton="0" quotePrefix="0" xfId="0">
      <alignment horizontal="center" vertical="center"/>
    </xf>
    <xf numFmtId="0" fontId="13" fillId="0" borderId="0" applyAlignment="1" pivotButton="0" quotePrefix="0" xfId="0">
      <alignment horizontal="left" vertical="center" indent="1"/>
    </xf>
    <xf numFmtId="0" fontId="0" fillId="3" borderId="0" applyAlignment="1" pivotButton="0" quotePrefix="0" xfId="0">
      <alignment horizontal="general" vertical="bottom"/>
    </xf>
    <xf numFmtId="0" fontId="14" fillId="6" borderId="0" applyAlignment="1" pivotButton="0" quotePrefix="0" xfId="0">
      <alignment horizontal="left" vertical="center"/>
    </xf>
    <xf numFmtId="0" fontId="15" fillId="4" borderId="1" applyAlignment="1" pivotButton="0" quotePrefix="0" xfId="0">
      <alignment horizontal="left" vertical="center" wrapText="1" indent="1"/>
    </xf>
    <xf numFmtId="0" fontId="16" fillId="7" borderId="2" applyAlignment="1" pivotButton="0" quotePrefix="0" xfId="0">
      <alignment horizontal="left" vertical="center" wrapText="1" indent="1"/>
    </xf>
    <xf numFmtId="0" fontId="11" fillId="4" borderId="0" applyAlignment="1" pivotButton="0" quotePrefix="0" xfId="0">
      <alignment horizontal="left" vertical="top" wrapText="1" indent="1"/>
    </xf>
    <xf numFmtId="0" fontId="15" fillId="4" borderId="1" applyAlignment="1" pivotButton="0" quotePrefix="0" xfId="0">
      <alignment horizontal="center" vertical="center" wrapText="1"/>
    </xf>
    <xf numFmtId="0" fontId="7" fillId="5" borderId="1" applyAlignment="1" pivotButton="0" quotePrefix="0" xfId="0">
      <alignment horizontal="left" vertical="center" wrapText="1" indent="1"/>
    </xf>
    <xf numFmtId="0" fontId="17" fillId="4" borderId="1" applyAlignment="1" pivotButton="0" quotePrefix="0" xfId="0">
      <alignment horizontal="center" vertical="center" wrapText="1"/>
    </xf>
    <xf numFmtId="0" fontId="16" fillId="7" borderId="1" applyAlignment="1" pivotButton="0" quotePrefix="0" xfId="0">
      <alignment horizontal="center" vertical="center" wrapText="1"/>
    </xf>
    <xf numFmtId="0" fontId="7" fillId="5" borderId="1" applyAlignment="1" pivotButton="0" quotePrefix="0" xfId="0">
      <alignment horizontal="center" vertical="center" wrapText="1"/>
    </xf>
    <xf numFmtId="0" fontId="15" fillId="4" borderId="2" applyAlignment="1" pivotButton="0" quotePrefix="0" xfId="0">
      <alignment horizontal="left" vertical="center" wrapText="1" indent="1"/>
    </xf>
    <xf numFmtId="1" fontId="18" fillId="5" borderId="2" applyAlignment="1" pivotButton="0" quotePrefix="0" xfId="0">
      <alignment horizontal="center" vertical="center" wrapText="1"/>
    </xf>
    <xf numFmtId="164" fontId="18" fillId="5" borderId="2" applyAlignment="1" pivotButton="0" quotePrefix="0" xfId="0">
      <alignment horizontal="center" vertical="center" wrapText="1"/>
    </xf>
    <xf numFmtId="2" fontId="18" fillId="5" borderId="2" applyAlignment="1" pivotButton="0" quotePrefix="0" xfId="0">
      <alignment horizontal="center" vertical="center" wrapText="1"/>
    </xf>
    <xf numFmtId="0" fontId="16" fillId="7" borderId="2" applyAlignment="1" pivotButton="0" quotePrefix="0" xfId="0">
      <alignment horizontal="left" vertical="top" wrapText="1" indent="1"/>
    </xf>
    <xf numFmtId="0" fontId="19" fillId="0" borderId="0" applyAlignment="1" pivotButton="0" quotePrefix="0" xfId="0">
      <alignment horizontal="left" vertical="center" indent="1"/>
    </xf>
    <xf numFmtId="0" fontId="20" fillId="0" borderId="0" applyAlignment="1" pivotButton="0" quotePrefix="0" xfId="0">
      <alignment horizontal="left" vertical="center" indent="1"/>
    </xf>
    <xf numFmtId="0" fontId="21" fillId="6" borderId="3" applyAlignment="1" pivotButton="0" quotePrefix="0" xfId="0">
      <alignment horizontal="center" vertical="center" wrapText="1"/>
    </xf>
    <xf numFmtId="0" fontId="21" fillId="3" borderId="4" applyAlignment="1" pivotButton="0" quotePrefix="0" xfId="0">
      <alignment horizontal="center" vertical="center" wrapText="1"/>
    </xf>
    <xf numFmtId="0" fontId="21" fillId="2" borderId="5" applyAlignment="1" pivotButton="0" quotePrefix="0" xfId="0">
      <alignment horizontal="center" vertical="center" wrapText="1"/>
    </xf>
    <xf numFmtId="1" fontId="22" fillId="5" borderId="6" applyAlignment="1" pivotButton="0" quotePrefix="0" xfId="0">
      <alignment horizontal="center" vertical="center" wrapText="1"/>
    </xf>
    <xf numFmtId="164" fontId="23" fillId="5" borderId="7" applyAlignment="1" pivotButton="0" quotePrefix="0" xfId="0">
      <alignment horizontal="center" vertical="center" wrapText="1"/>
    </xf>
    <xf numFmtId="2" fontId="22" fillId="5" borderId="6" applyAlignment="1" pivotButton="0" quotePrefix="0" xfId="0">
      <alignment horizontal="center" vertical="center" wrapText="1"/>
    </xf>
    <xf numFmtId="1" fontId="24" fillId="5" borderId="8" applyAlignment="1" pivotButton="0" quotePrefix="0" xfId="0">
      <alignment horizontal="center" vertical="center" wrapText="1"/>
    </xf>
    <xf numFmtId="0" fontId="11" fillId="5" borderId="9" applyAlignment="1" pivotButton="0" quotePrefix="0" xfId="0">
      <alignment horizontal="center" vertical="center" wrapText="1"/>
    </xf>
    <xf numFmtId="0" fontId="11" fillId="5" borderId="10" applyAlignment="1" pivotButton="0" quotePrefix="0" xfId="0">
      <alignment horizontal="center" vertical="center" wrapText="1"/>
    </xf>
    <xf numFmtId="0" fontId="11" fillId="5" borderId="11" applyAlignment="1" pivotButton="0" quotePrefix="0" xfId="0">
      <alignment horizontal="center" vertical="center" wrapText="1"/>
    </xf>
    <xf numFmtId="0" fontId="7" fillId="5" borderId="1" applyAlignment="1" pivotButton="0" quotePrefix="0" xfId="0">
      <alignment horizontal="center" vertical="center" wrapText="1"/>
    </xf>
    <xf numFmtId="164" fontId="7" fillId="5" borderId="1" applyAlignment="1" pivotButton="0" quotePrefix="0" xfId="0">
      <alignment horizontal="center" vertical="center" wrapText="1"/>
    </xf>
    <xf numFmtId="2" fontId="6" fillId="5" borderId="1" applyAlignment="1" pivotButton="0" quotePrefix="0" xfId="0">
      <alignment horizontal="center" vertical="center" wrapText="1"/>
    </xf>
    <xf numFmtId="0" fontId="18" fillId="4" borderId="1" applyAlignment="1" pivotButton="0" quotePrefix="0" xfId="0">
      <alignment horizontal="center" vertical="center"/>
    </xf>
    <xf numFmtId="0" fontId="7" fillId="5" borderId="2" applyAlignment="1" pivotButton="0" quotePrefix="0" xfId="0">
      <alignment horizontal="left" vertical="top" wrapText="1" indent="1"/>
    </xf>
    <xf numFmtId="0" fontId="0" fillId="0" borderId="0" applyAlignment="1" pivotButton="0" quotePrefix="0" xfId="0">
      <alignment horizontal="general" vertical="bottom"/>
    </xf>
    <xf numFmtId="0" fontId="0" fillId="0" borderId="0" pivotButton="0" quotePrefix="0" xfId="0"/>
    <xf numFmtId="0" fontId="0" fillId="2" borderId="0" applyAlignment="1" pivotButton="0" quotePrefix="0" xfId="0">
      <alignment horizontal="general" vertical="bottom"/>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6" fillId="0" borderId="0" applyAlignment="1" pivotButton="0" quotePrefix="0" xfId="0">
      <alignment horizontal="left" vertical="center"/>
    </xf>
    <xf numFmtId="0" fontId="7" fillId="0" borderId="0" applyAlignment="1" pivotButton="0" quotePrefix="0" xfId="0">
      <alignment horizontal="left" vertical="top" wrapText="1" indent="1"/>
    </xf>
    <xf numFmtId="0" fontId="8" fillId="3" borderId="1" applyAlignment="1" pivotButton="0" quotePrefix="0" xfId="0">
      <alignment horizontal="center" vertical="center" wrapText="1"/>
    </xf>
    <xf numFmtId="0" fontId="8" fillId="3" borderId="2" applyAlignment="1" pivotButton="0" quotePrefix="0" xfId="0">
      <alignment horizontal="center" vertical="center" wrapText="1"/>
    </xf>
    <xf numFmtId="0" fontId="0" fillId="0" borderId="13" pivotButton="0" quotePrefix="0" xfId="0"/>
    <xf numFmtId="0" fontId="9" fillId="4" borderId="1" applyAlignment="1" pivotButton="0" quotePrefix="0" xfId="0">
      <alignment horizontal="center" vertical="center" wrapText="1"/>
    </xf>
    <xf numFmtId="0" fontId="7" fillId="5" borderId="2" applyAlignment="1" pivotButton="0" quotePrefix="0" xfId="0">
      <alignment horizontal="left" vertical="center" wrapText="1" indent="1"/>
    </xf>
    <xf numFmtId="0" fontId="10" fillId="0" borderId="0" applyAlignment="1" pivotButton="0" quotePrefix="0" xfId="0">
      <alignment horizontal="left" vertical="center"/>
    </xf>
    <xf numFmtId="0" fontId="11" fillId="0" borderId="0" applyAlignment="1" pivotButton="0" quotePrefix="0" xfId="0">
      <alignment horizontal="left" vertical="top" wrapText="1" indent="1"/>
    </xf>
    <xf numFmtId="0" fontId="12" fillId="0" borderId="0" applyAlignment="1" pivotButton="0" quotePrefix="0" xfId="0">
      <alignment horizontal="center" vertical="center"/>
    </xf>
    <xf numFmtId="0" fontId="13" fillId="0" borderId="0" applyAlignment="1" pivotButton="0" quotePrefix="0" xfId="0">
      <alignment horizontal="left" vertical="center" indent="1"/>
    </xf>
    <xf numFmtId="0" fontId="0" fillId="3" borderId="0" applyAlignment="1" pivotButton="0" quotePrefix="0" xfId="0">
      <alignment horizontal="general" vertical="bottom"/>
    </xf>
    <xf numFmtId="0" fontId="14" fillId="6" borderId="0" applyAlignment="1" pivotButton="0" quotePrefix="0" xfId="0">
      <alignment horizontal="left" vertical="center"/>
    </xf>
    <xf numFmtId="0" fontId="15" fillId="4" borderId="1" applyAlignment="1" pivotButton="0" quotePrefix="0" xfId="0">
      <alignment horizontal="left" vertical="center" wrapText="1" indent="1"/>
    </xf>
    <xf numFmtId="0" fontId="0" fillId="0" borderId="15" pivotButton="0" quotePrefix="0" xfId="0"/>
    <xf numFmtId="0" fontId="16" fillId="7" borderId="2" applyAlignment="1" pivotButton="0" quotePrefix="0" xfId="0">
      <alignment horizontal="left" vertical="center" wrapText="1" indent="1"/>
    </xf>
    <xf numFmtId="0" fontId="11" fillId="4" borderId="0" applyAlignment="1" pivotButton="0" quotePrefix="0" xfId="0">
      <alignment horizontal="left" vertical="top" wrapText="1" indent="1"/>
    </xf>
    <xf numFmtId="0" fontId="15" fillId="4" borderId="1" applyAlignment="1" pivotButton="0" quotePrefix="0" xfId="0">
      <alignment horizontal="center" vertical="center" wrapText="1"/>
    </xf>
    <xf numFmtId="0" fontId="7" fillId="5" borderId="1" applyAlignment="1" pivotButton="0" quotePrefix="0" xfId="0">
      <alignment horizontal="left" vertical="center" wrapText="1" indent="1"/>
    </xf>
    <xf numFmtId="0" fontId="17" fillId="4" borderId="1" applyAlignment="1" pivotButton="0" quotePrefix="0" xfId="0">
      <alignment horizontal="center" vertical="center" wrapText="1"/>
    </xf>
    <xf numFmtId="0" fontId="16" fillId="7" borderId="1" applyAlignment="1" pivotButton="0" quotePrefix="0" xfId="0">
      <alignment horizontal="center" vertical="center" wrapText="1"/>
    </xf>
    <xf numFmtId="0" fontId="7" fillId="5" borderId="1" applyAlignment="1" pivotButton="0" quotePrefix="0" xfId="0">
      <alignment horizontal="center" vertical="center" wrapText="1"/>
    </xf>
    <xf numFmtId="0" fontId="15" fillId="4" borderId="2" applyAlignment="1" pivotButton="0" quotePrefix="0" xfId="0">
      <alignment horizontal="left" vertical="center" wrapText="1" indent="1"/>
    </xf>
    <xf numFmtId="1" fontId="18" fillId="5" borderId="2" applyAlignment="1" pivotButton="0" quotePrefix="0" xfId="0">
      <alignment horizontal="center" vertical="center" wrapText="1"/>
    </xf>
    <xf numFmtId="164" fontId="18" fillId="5" borderId="2" applyAlignment="1" pivotButton="0" quotePrefix="0" xfId="0">
      <alignment horizontal="center" vertical="center" wrapText="1"/>
    </xf>
    <xf numFmtId="2" fontId="18" fillId="5" borderId="2" applyAlignment="1" pivotButton="0" quotePrefix="0" xfId="0">
      <alignment horizontal="center" vertical="center" wrapText="1"/>
    </xf>
    <xf numFmtId="0" fontId="16" fillId="7" borderId="2" applyAlignment="1" pivotButton="0" quotePrefix="0" xfId="0">
      <alignment horizontal="left" vertical="top" wrapText="1" indent="1"/>
    </xf>
    <xf numFmtId="0" fontId="19" fillId="0" borderId="0" applyAlignment="1" pivotButton="0" quotePrefix="0" xfId="0">
      <alignment horizontal="left" vertical="center" indent="1"/>
    </xf>
    <xf numFmtId="0" fontId="20" fillId="0" borderId="0" applyAlignment="1" pivotButton="0" quotePrefix="0" xfId="0">
      <alignment horizontal="left" vertical="center" indent="1"/>
    </xf>
    <xf numFmtId="0" fontId="21" fillId="6" borderId="3" applyAlignment="1" pivotButton="0" quotePrefix="0" xfId="0">
      <alignment horizontal="center" vertical="center" wrapText="1"/>
    </xf>
    <xf numFmtId="0" fontId="21" fillId="3" borderId="4" applyAlignment="1" pivotButton="0" quotePrefix="0" xfId="0">
      <alignment horizontal="center" vertical="center" wrapText="1"/>
    </xf>
    <xf numFmtId="0" fontId="21" fillId="2" borderId="5" applyAlignment="1" pivotButton="0" quotePrefix="0" xfId="0">
      <alignment horizontal="center" vertical="center" wrapText="1"/>
    </xf>
    <xf numFmtId="1" fontId="22" fillId="5" borderId="6" applyAlignment="1" pivotButton="0" quotePrefix="0" xfId="0">
      <alignment horizontal="center" vertical="center" wrapText="1"/>
    </xf>
    <xf numFmtId="164" fontId="23" fillId="5" borderId="7" applyAlignment="1" pivotButton="0" quotePrefix="0" xfId="0">
      <alignment horizontal="center" vertical="center" wrapText="1"/>
    </xf>
    <xf numFmtId="2" fontId="22" fillId="5" borderId="6" applyAlignment="1" pivotButton="0" quotePrefix="0" xfId="0">
      <alignment horizontal="center" vertical="center" wrapText="1"/>
    </xf>
    <xf numFmtId="1" fontId="24" fillId="5" borderId="8" applyAlignment="1" pivotButton="0" quotePrefix="0" xfId="0">
      <alignment horizontal="center" vertical="center" wrapText="1"/>
    </xf>
    <xf numFmtId="0" fontId="11" fillId="5" borderId="9" applyAlignment="1" pivotButton="0" quotePrefix="0" xfId="0">
      <alignment horizontal="center" vertical="center" wrapText="1"/>
    </xf>
    <xf numFmtId="0" fontId="11" fillId="5" borderId="10" applyAlignment="1" pivotButton="0" quotePrefix="0" xfId="0">
      <alignment horizontal="center" vertical="center" wrapText="1"/>
    </xf>
    <xf numFmtId="0" fontId="11" fillId="5" borderId="11" applyAlignment="1" pivotButton="0" quotePrefix="0" xfId="0">
      <alignment horizontal="center" vertical="center" wrapText="1"/>
    </xf>
    <xf numFmtId="164" fontId="7" fillId="5" borderId="1" applyAlignment="1" pivotButton="0" quotePrefix="0" xfId="0">
      <alignment horizontal="center" vertical="center" wrapText="1"/>
    </xf>
    <xf numFmtId="2" fontId="6" fillId="5" borderId="1" applyAlignment="1" pivotButton="0" quotePrefix="0" xfId="0">
      <alignment horizontal="center" vertical="center" wrapText="1"/>
    </xf>
    <xf numFmtId="0" fontId="18" fillId="4" borderId="1" applyAlignment="1" pivotButton="0" quotePrefix="0" xfId="0">
      <alignment horizontal="center" vertical="center"/>
    </xf>
    <xf numFmtId="0" fontId="7" fillId="5" borderId="2" applyAlignment="1" pivotButton="0" quotePrefix="0" xfId="0">
      <alignment horizontal="left" vertical="top" wrapText="1" inden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4">
    <dxf>
      <font>
        <name val="Arial"/>
        <charset val="1"/>
        <family val="0"/>
        <b val="1"/>
        <color rgb="FF16A34A"/>
        <sz val="10"/>
      </font>
      <fill>
        <patternFill>
          <bgColor rgb="FFDCFCE7"/>
        </patternFill>
      </fill>
    </dxf>
    <dxf>
      <font>
        <name val="Arial"/>
        <charset val="1"/>
        <family val="0"/>
        <b val="1"/>
        <color rgb="FFD97706"/>
        <sz val="10"/>
      </font>
      <fill>
        <patternFill>
          <bgColor rgb="FFFEF3C7"/>
        </patternFill>
      </fill>
    </dxf>
    <dxf>
      <font>
        <name val="Arial"/>
        <charset val="1"/>
        <family val="0"/>
        <b val="1"/>
        <color rgb="FFC2410C"/>
        <sz val="10"/>
      </font>
      <fill>
        <patternFill>
          <bgColor rgb="FFFED7AA"/>
        </patternFill>
      </fill>
    </dxf>
    <dxf>
      <font>
        <name val="Arial"/>
        <charset val="1"/>
        <family val="0"/>
        <b val="1"/>
        <color rgb="FFDC2626"/>
        <sz val="10"/>
      </font>
      <fill>
        <patternFill>
          <bgColor rgb="FFFEE2E2"/>
        </patternFill>
      </fill>
    </dxf>
  </dxfs>
  <colors>
    <indexedColors>
      <rgbColor rgb="FF000000"/>
      <rgbColor rgb="FFFFFFFF"/>
      <rgbColor rgb="FFDC2626"/>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EF3C7"/>
      <rgbColor rgb="FFDCFCE7"/>
      <rgbColor rgb="FF660066"/>
      <rgbColor rgb="FFFF8080"/>
      <rgbColor rgb="FF0066CC"/>
      <rgbColor rgb="FFFEE2E2"/>
      <rgbColor rgb="FF000080"/>
      <rgbColor rgb="FFFF00FF"/>
      <rgbColor rgb="FFFFFF00"/>
      <rgbColor rgb="FF00FFFF"/>
      <rgbColor rgb="FF800080"/>
      <rgbColor rgb="FF800000"/>
      <rgbColor rgb="FF008080"/>
      <rgbColor rgb="FF0000FF"/>
      <rgbColor rgb="FF00CCFF"/>
      <rgbColor rgb="FFE2E8F0"/>
      <rgbColor rgb="FFFAF7F0"/>
      <rgbColor rgb="FFFFFBEB"/>
      <rgbColor rgb="FF99CCFF"/>
      <rgbColor rgb="FFFF99CC"/>
      <rgbColor rgb="FFCC99FF"/>
      <rgbColor rgb="FFFED7AA"/>
      <rgbColor rgb="FF3366FF"/>
      <rgbColor rgb="FF33CCCC"/>
      <rgbColor rgb="FF99CC00"/>
      <rgbColor rgb="FFFFCC00"/>
      <rgbColor rgb="FFFF9900"/>
      <rgbColor rgb="FFD97706"/>
      <rgbColor rgb="FF64748B"/>
      <rgbColor rgb="FFC9A961"/>
      <rgbColor rgb="FF0B2447"/>
      <rgbColor rgb="FF16A34A"/>
      <rgbColor rgb="FF0F172A"/>
      <rgbColor rgb="FF333300"/>
      <rgbColor rgb="FFC2410C"/>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F2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 customWidth="1" style="48" min="1" max="1"/>
    <col width="30" customWidth="1" style="48" min="2" max="5"/>
    <col width="2" customWidth="1" style="48" min="6" max="6"/>
  </cols>
  <sheetData>
    <row r="1" ht="7.5" customHeight="1" s="49">
      <c r="A1" s="50" t="n"/>
      <c r="B1" s="50" t="n"/>
      <c r="C1" s="50" t="n"/>
      <c r="D1" s="50" t="n"/>
      <c r="E1" s="50" t="n"/>
      <c r="F1" s="50" t="n"/>
    </row>
    <row r="2"/>
    <row r="3" ht="49.5" customHeight="1" s="49">
      <c r="B3" s="51" t="inlineStr">
        <is>
          <t>Scoring Assistant</t>
        </is>
      </c>
    </row>
    <row r="4" ht="27.75" customHeight="1" s="49">
      <c r="B4" s="52" t="inlineStr">
        <is>
          <t>15-Domain Weighted-Score Scale · Template for CARS-2</t>
        </is>
      </c>
    </row>
    <row r="5" ht="3.75" customHeight="1" s="49">
      <c r="B5" s="50" t="n"/>
    </row>
    <row r="6"/>
    <row r="7" ht="24" customHeight="1" s="49">
      <c r="B7" s="53" t="inlineStr">
        <is>
          <t>WHAT THIS WORKSHEET IS</t>
        </is>
      </c>
    </row>
    <row r="8" ht="60" customHeight="1" s="49">
      <c r="B8" s="54" t="inlineStr">
        <is>
          <t>This worksheet is an arithmetic scoring assistant for clinical scales structured as 15 observation domains, each rated on a severity scale (1.0 to 4.0 in steps of 0.5). The layout is compatible with the CARS-2.</t>
        </is>
      </c>
    </row>
    <row r="9"/>
    <row r="10" ht="60" customHeight="1" s="49">
      <c r="B10" s="54" t="inlineStr">
        <is>
          <t>The clinician observes the child following the instrument's official manual, assigns a severity score to each domain, and records it in this worksheet. The worksheet automatically calculates the total score and weighted average, identifies critical domains, and produces a visual results panel.</t>
        </is>
      </c>
    </row>
    <row r="11"/>
    <row r="12" ht="39.75" customHeight="1" s="49">
      <c r="B12" s="54" t="inlineStr">
        <is>
          <t>This worksheet does NOT replace the official manual. Cutoff scores and clinical interpretation must be based on the instrument's original documentation.</t>
        </is>
      </c>
    </row>
    <row r="13"/>
    <row r="14" ht="24" customHeight="1" s="49">
      <c r="B14" s="53" t="inlineStr">
        <is>
          <t>SEVERITY SCALE USED</t>
        </is>
      </c>
    </row>
    <row r="15" ht="21.75" customHeight="1" s="49">
      <c r="B15" s="55" t="inlineStr">
        <is>
          <t>Score</t>
        </is>
      </c>
      <c r="C15" s="56" t="inlineStr">
        <is>
          <t>General description</t>
        </is>
      </c>
      <c r="D15" s="57" t="n"/>
      <c r="E15" s="57" t="n"/>
    </row>
    <row r="16" ht="19.5" customHeight="1" s="49">
      <c r="B16" s="58" t="inlineStr">
        <is>
          <t>1.0</t>
        </is>
      </c>
      <c r="C16" s="59" t="inlineStr">
        <is>
          <t>Behavior within the expected range for age</t>
        </is>
      </c>
      <c r="D16" s="57" t="n"/>
      <c r="E16" s="57" t="n"/>
    </row>
    <row r="17" ht="19.5" customHeight="1" s="49">
      <c r="B17" s="58" t="inlineStr">
        <is>
          <t>1.5</t>
        </is>
      </c>
      <c r="C17" s="59" t="inlineStr">
        <is>
          <t>Mildly atypical (between 1.0 and 2.0)</t>
        </is>
      </c>
      <c r="D17" s="57" t="n"/>
      <c r="E17" s="57" t="n"/>
    </row>
    <row r="18" ht="19.5" customHeight="1" s="49">
      <c r="B18" s="58" t="inlineStr">
        <is>
          <t>2.0</t>
        </is>
      </c>
      <c r="C18" s="59" t="inlineStr">
        <is>
          <t>Mildly deviant</t>
        </is>
      </c>
      <c r="D18" s="57" t="n"/>
      <c r="E18" s="57" t="n"/>
    </row>
    <row r="19" ht="19.5" customHeight="1" s="49">
      <c r="B19" s="58" t="inlineStr">
        <is>
          <t>2.5</t>
        </is>
      </c>
      <c r="C19" s="59" t="inlineStr">
        <is>
          <t>Early moderate deviation (between 2.0 and 3.0)</t>
        </is>
      </c>
      <c r="D19" s="57" t="n"/>
      <c r="E19" s="57" t="n"/>
    </row>
    <row r="20" ht="19.5" customHeight="1" s="49">
      <c r="B20" s="58" t="inlineStr">
        <is>
          <t>3.0</t>
        </is>
      </c>
      <c r="C20" s="59" t="inlineStr">
        <is>
          <t>Moderately deviant</t>
        </is>
      </c>
      <c r="D20" s="57" t="n"/>
      <c r="E20" s="57" t="n"/>
    </row>
    <row r="21" ht="19.5" customHeight="1" s="49">
      <c r="B21" s="58" t="inlineStr">
        <is>
          <t>3.5</t>
        </is>
      </c>
      <c r="C21" s="59" t="inlineStr">
        <is>
          <t>Early severe deviation (between 3.0 and 4.0)</t>
        </is>
      </c>
      <c r="D21" s="57" t="n"/>
      <c r="E21" s="57" t="n"/>
    </row>
    <row r="22" ht="19.5" customHeight="1" s="49">
      <c r="B22" s="58" t="inlineStr">
        <is>
          <t>4.0</t>
        </is>
      </c>
      <c r="C22" s="59" t="inlineStr">
        <is>
          <t>Severely deviant</t>
        </is>
      </c>
      <c r="D22" s="57" t="n"/>
      <c r="E22" s="57" t="n"/>
    </row>
    <row r="23"/>
    <row r="24" ht="19.5" customHeight="1" s="49">
      <c r="B24" s="60" t="inlineStr">
        <is>
          <t>LEGAL NOTICE</t>
        </is>
      </c>
    </row>
    <row r="25" ht="90" customHeight="1" s="49">
      <c r="B25" s="61" t="inlineStr">
        <is>
          <t>The detailed behavioral descriptions for each severity level, the cutoff scores, and the classification algorithms are the intellectual property of the clinical instruments' publishers. This worksheet provides only an arithmetic support framework. The qualified professional must consult the original manual for administration and clinical interpretation.</t>
        </is>
      </c>
    </row>
    <row r="26"/>
    <row r="27" ht="3.75" customHeight="1" s="49">
      <c r="B27" s="50" t="n"/>
    </row>
    <row r="28" ht="19.5" customHeight="1" s="49">
      <c r="B28" s="62" t="inlineStr">
        <is>
          <t>ATRI PROTOCOL · SCORING ASSISTANT · WORKSHEET 02</t>
        </is>
      </c>
    </row>
  </sheetData>
  <mergeCells count="20">
    <mergeCell ref="C16:E16"/>
    <mergeCell ref="C20:E20"/>
    <mergeCell ref="C22:E22"/>
    <mergeCell ref="B24:E24"/>
    <mergeCell ref="B5:E5"/>
    <mergeCell ref="C21:E21"/>
    <mergeCell ref="B4:E4"/>
    <mergeCell ref="B7:E7"/>
    <mergeCell ref="C17:E17"/>
    <mergeCell ref="B25:E25"/>
    <mergeCell ref="B3:E3"/>
    <mergeCell ref="B27:E27"/>
    <mergeCell ref="C19:E19"/>
    <mergeCell ref="B12:E12"/>
    <mergeCell ref="C18:E18"/>
    <mergeCell ref="C15:E15"/>
    <mergeCell ref="B14:E14"/>
    <mergeCell ref="B8:E8"/>
    <mergeCell ref="B10:E10"/>
    <mergeCell ref="B28:E28"/>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G46"/>
  <sheetViews>
    <sheetView showFormulas="0" showGridLines="0" showRowColHeaders="1" showZeros="1" rightToLeft="0" tabSelected="0" showOutlineSymbols="1" defaultGridColor="1" view="normal" topLeftCell="A1" colorId="64" zoomScale="100" zoomScaleNormal="100" zoomScalePageLayoutView="100" workbookViewId="0">
      <pane xSplit="1" ySplit="16" topLeftCell="B17" activePane="bottomRight" state="frozen"/>
      <selection pane="topLeft" activeCell="A1" activeCellId="0" sqref="A1"/>
      <selection pane="topRight" activeCell="B1" activeCellId="0" sqref="B1"/>
      <selection pane="bottomLeft" activeCell="A17" activeCellId="0" sqref="A17"/>
      <selection pane="bottomRight" activeCell="A1" activeCellId="0" sqref="A1"/>
    </sheetView>
  </sheetViews>
  <sheetFormatPr baseColWidth="8" defaultColWidth="8.6796875" defaultRowHeight="15" zeroHeight="0" outlineLevelRow="0"/>
  <cols>
    <col width="2" customWidth="1" style="48" min="1" max="1"/>
    <col width="6" customWidth="1" style="48" min="2" max="2"/>
    <col width="38" customWidth="1" style="48" min="3" max="3"/>
    <col width="14" customWidth="1" style="48" min="4" max="5"/>
    <col width="16" customWidth="1" style="48" min="6" max="6"/>
    <col width="2" customWidth="1" style="48" min="7" max="7"/>
  </cols>
  <sheetData>
    <row r="1" ht="7.5" customHeight="1" s="49">
      <c r="A1" s="50" t="n"/>
      <c r="B1" s="50" t="n"/>
      <c r="C1" s="50" t="n"/>
      <c r="D1" s="50" t="n"/>
      <c r="E1" s="50" t="n"/>
      <c r="F1" s="50" t="n"/>
      <c r="G1" s="50" t="n"/>
    </row>
    <row r="2"/>
    <row r="3" ht="36" customHeight="1" s="49">
      <c r="B3" s="63" t="inlineStr">
        <is>
          <t>Assessment Record</t>
        </is>
      </c>
    </row>
    <row r="4" ht="3.75" customHeight="1" s="49">
      <c r="B4" s="64" t="n"/>
    </row>
    <row r="5"/>
    <row r="6" ht="24" customHeight="1" s="49">
      <c r="B6" s="65" t="inlineStr">
        <is>
          <t xml:space="preserve">  IDENTIFICATION</t>
        </is>
      </c>
    </row>
    <row r="7" ht="21.75" customHeight="1" s="49">
      <c r="B7" s="66" t="inlineStr">
        <is>
          <t>Patient name</t>
        </is>
      </c>
      <c r="C7" s="67" t="n"/>
      <c r="D7" s="68" t="n"/>
      <c r="E7" s="57" t="n"/>
      <c r="F7" s="57" t="n"/>
    </row>
    <row r="8" ht="21.75" customHeight="1" s="49">
      <c r="B8" s="66" t="inlineStr">
        <is>
          <t>Date of birth</t>
        </is>
      </c>
      <c r="C8" s="67" t="n"/>
      <c r="D8" s="68" t="n"/>
      <c r="E8" s="57" t="n"/>
      <c r="F8" s="57" t="n"/>
    </row>
    <row r="9" ht="21.75" customHeight="1" s="49">
      <c r="B9" s="66" t="inlineStr">
        <is>
          <t>Chronological age</t>
        </is>
      </c>
      <c r="C9" s="67" t="n"/>
      <c r="D9" s="68" t="n"/>
      <c r="E9" s="57" t="n"/>
      <c r="F9" s="57" t="n"/>
    </row>
    <row r="10" ht="21.75" customHeight="1" s="49">
      <c r="B10" s="66" t="inlineStr">
        <is>
          <t>Date administered</t>
        </is>
      </c>
      <c r="C10" s="67" t="n"/>
      <c r="D10" s="68" t="n"/>
      <c r="E10" s="57" t="n"/>
      <c r="F10" s="57" t="n"/>
    </row>
    <row r="11" ht="21.75" customHeight="1" s="49">
      <c r="B11" s="66" t="inlineStr">
        <is>
          <t>Clinician</t>
        </is>
      </c>
      <c r="C11" s="67" t="n"/>
      <c r="D11" s="68" t="n"/>
      <c r="E11" s="57" t="n"/>
      <c r="F11" s="57" t="n"/>
    </row>
    <row r="12" ht="21.75" customHeight="1" s="49">
      <c r="B12" s="66" t="inlineStr">
        <is>
          <t>License / Reg. No.</t>
        </is>
      </c>
      <c r="C12" s="67" t="n"/>
      <c r="D12" s="68" t="n"/>
      <c r="E12" s="57" t="n"/>
      <c r="F12" s="57" t="n"/>
    </row>
    <row r="13"/>
    <row r="14" ht="27.75" customHeight="1" s="49">
      <c r="B14" s="65" t="inlineStr">
        <is>
          <t xml:space="preserve">  RECORDING THE 15 DOMAINS</t>
        </is>
      </c>
    </row>
    <row r="15" ht="49.5" customHeight="1" s="49">
      <c r="B15" s="69" t="inlineStr">
        <is>
          <t>Assign a score from 1.0 to 4.0 to each domain, using the instrument's official manual. Use steps of 0.5 (1.0, 1.5, 2.0, 2.5, 3.0, 3.5, 4.0). Yellow fields are the clinician's inputs.</t>
        </is>
      </c>
    </row>
    <row r="16"/>
    <row r="17" ht="25.5" customHeight="1" s="49">
      <c r="B17" s="55" t="inlineStr">
        <is>
          <t>#</t>
        </is>
      </c>
      <c r="C17" s="55" t="inlineStr">
        <is>
          <t>Observation domain</t>
        </is>
      </c>
      <c r="D17" s="55" t="inlineStr">
        <is>
          <t>Category</t>
        </is>
      </c>
      <c r="E17" s="55" t="inlineStr">
        <is>
          <t>Score (1.0-4.0)</t>
        </is>
      </c>
      <c r="F17" s="55" t="inlineStr">
        <is>
          <t>Severity</t>
        </is>
      </c>
    </row>
    <row r="18" ht="25.5" customHeight="1" s="49">
      <c r="B18" s="70" t="n">
        <v>1</v>
      </c>
      <c r="C18" s="71" t="inlineStr">
        <is>
          <t>Relating to people</t>
        </is>
      </c>
      <c r="D18" s="72" t="inlineStr">
        <is>
          <t>Social</t>
        </is>
      </c>
      <c r="E18" s="73" t="n"/>
      <c r="F18" s="74">
        <f>IF(E18="","Pending",IF(E18&lt;=1.5,"Within expected range",IF(E18&lt;=2.5,"Mildly deviant",IF(E18&lt;=3.5,"Moderately deviant","Severely deviant"))))</f>
        <v/>
      </c>
    </row>
    <row r="19" ht="25.5" customHeight="1" s="49">
      <c r="B19" s="70" t="n">
        <v>2</v>
      </c>
      <c r="C19" s="71" t="inlineStr">
        <is>
          <t>Motor and verbal imitation</t>
        </is>
      </c>
      <c r="D19" s="72" t="inlineStr">
        <is>
          <t>Communication</t>
        </is>
      </c>
      <c r="E19" s="73" t="n"/>
      <c r="F19" s="74">
        <f>IF(E19="","Pending",IF(E19&lt;=1.5,"Within expected range",IF(E19&lt;=2.5,"Mildly deviant",IF(E19&lt;=3.5,"Moderately deviant","Severely deviant"))))</f>
        <v/>
      </c>
    </row>
    <row r="20" ht="25.5" customHeight="1" s="49">
      <c r="B20" s="70" t="n">
        <v>3</v>
      </c>
      <c r="C20" s="71" t="inlineStr">
        <is>
          <t>Emotional response</t>
        </is>
      </c>
      <c r="D20" s="72" t="inlineStr">
        <is>
          <t>Emotional</t>
        </is>
      </c>
      <c r="E20" s="73" t="n"/>
      <c r="F20" s="74">
        <f>IF(E20="","Pending",IF(E20&lt;=1.5,"Within expected range",IF(E20&lt;=2.5,"Mildly deviant",IF(E20&lt;=3.5,"Moderately deviant","Severely deviant"))))</f>
        <v/>
      </c>
    </row>
    <row r="21" ht="25.5" customHeight="1" s="49">
      <c r="B21" s="70" t="n">
        <v>4</v>
      </c>
      <c r="C21" s="71" t="inlineStr">
        <is>
          <t>Body use</t>
        </is>
      </c>
      <c r="D21" s="72" t="inlineStr">
        <is>
          <t>Motor</t>
        </is>
      </c>
      <c r="E21" s="73" t="n"/>
      <c r="F21" s="74">
        <f>IF(E21="","Pending",IF(E21&lt;=1.5,"Within expected range",IF(E21&lt;=2.5,"Mildly deviant",IF(E21&lt;=3.5,"Moderately deviant","Severely deviant"))))</f>
        <v/>
      </c>
    </row>
    <row r="22" ht="25.5" customHeight="1" s="49">
      <c r="B22" s="70" t="n">
        <v>5</v>
      </c>
      <c r="C22" s="71" t="inlineStr">
        <is>
          <t>Object use</t>
        </is>
      </c>
      <c r="D22" s="72" t="inlineStr">
        <is>
          <t>Cognitive</t>
        </is>
      </c>
      <c r="E22" s="73" t="n"/>
      <c r="F22" s="74">
        <f>IF(E22="","Pending",IF(E22&lt;=1.5,"Within expected range",IF(E22&lt;=2.5,"Mildly deviant",IF(E22&lt;=3.5,"Moderately deviant","Severely deviant"))))</f>
        <v/>
      </c>
    </row>
    <row r="23" ht="25.5" customHeight="1" s="49">
      <c r="B23" s="70" t="n">
        <v>6</v>
      </c>
      <c r="C23" s="71" t="inlineStr">
        <is>
          <t>Adaptation to change</t>
        </is>
      </c>
      <c r="D23" s="72" t="inlineStr">
        <is>
          <t>Behavior</t>
        </is>
      </c>
      <c r="E23" s="73" t="n"/>
      <c r="F23" s="74">
        <f>IF(E23="","Pending",IF(E23&lt;=1.5,"Within expected range",IF(E23&lt;=2.5,"Mildly deviant",IF(E23&lt;=3.5,"Moderately deviant","Severely deviant"))))</f>
        <v/>
      </c>
    </row>
    <row r="24" ht="25.5" customHeight="1" s="49">
      <c r="B24" s="70" t="n">
        <v>7</v>
      </c>
      <c r="C24" s="71" t="inlineStr">
        <is>
          <t>Visual response</t>
        </is>
      </c>
      <c r="D24" s="72" t="inlineStr">
        <is>
          <t>Sensory</t>
        </is>
      </c>
      <c r="E24" s="73" t="n"/>
      <c r="F24" s="74">
        <f>IF(E24="","Pending",IF(E24&lt;=1.5,"Within expected range",IF(E24&lt;=2.5,"Mildly deviant",IF(E24&lt;=3.5,"Moderately deviant","Severely deviant"))))</f>
        <v/>
      </c>
    </row>
    <row r="25" ht="25.5" customHeight="1" s="49">
      <c r="B25" s="70" t="n">
        <v>8</v>
      </c>
      <c r="C25" s="71" t="inlineStr">
        <is>
          <t>Auditory response</t>
        </is>
      </c>
      <c r="D25" s="72" t="inlineStr">
        <is>
          <t>Sensory</t>
        </is>
      </c>
      <c r="E25" s="73" t="n"/>
      <c r="F25" s="74">
        <f>IF(E25="","Pending",IF(E25&lt;=1.5,"Within expected range",IF(E25&lt;=2.5,"Mildly deviant",IF(E25&lt;=3.5,"Moderately deviant","Severely deviant"))))</f>
        <v/>
      </c>
    </row>
    <row r="26" ht="25.5" customHeight="1" s="49">
      <c r="B26" s="70" t="n">
        <v>9</v>
      </c>
      <c r="C26" s="71" t="inlineStr">
        <is>
          <t>Taste, smell, and touch response</t>
        </is>
      </c>
      <c r="D26" s="72" t="inlineStr">
        <is>
          <t>Sensory</t>
        </is>
      </c>
      <c r="E26" s="73" t="n"/>
      <c r="F26" s="74">
        <f>IF(E26="","Pending",IF(E26&lt;=1.5,"Within expected range",IF(E26&lt;=2.5,"Mildly deviant",IF(E26&lt;=3.5,"Moderately deviant","Severely deviant"))))</f>
        <v/>
      </c>
    </row>
    <row r="27" ht="25.5" customHeight="1" s="49">
      <c r="B27" s="70" t="n">
        <v>10</v>
      </c>
      <c r="C27" s="71" t="inlineStr">
        <is>
          <t>Fear or anxiety</t>
        </is>
      </c>
      <c r="D27" s="72" t="inlineStr">
        <is>
          <t>Emotional</t>
        </is>
      </c>
      <c r="E27" s="73" t="n"/>
      <c r="F27" s="74">
        <f>IF(E27="","Pending",IF(E27&lt;=1.5,"Within expected range",IF(E27&lt;=2.5,"Mildly deviant",IF(E27&lt;=3.5,"Moderately deviant","Severely deviant"))))</f>
        <v/>
      </c>
    </row>
    <row r="28" ht="25.5" customHeight="1" s="49">
      <c r="B28" s="70" t="n">
        <v>11</v>
      </c>
      <c r="C28" s="71" t="inlineStr">
        <is>
          <t>Verbal communication</t>
        </is>
      </c>
      <c r="D28" s="72" t="inlineStr">
        <is>
          <t>Communication</t>
        </is>
      </c>
      <c r="E28" s="73" t="n"/>
      <c r="F28" s="74">
        <f>IF(E28="","Pending",IF(E28&lt;=1.5,"Within expected range",IF(E28&lt;=2.5,"Mildly deviant",IF(E28&lt;=3.5,"Moderately deviant","Severely deviant"))))</f>
        <v/>
      </c>
    </row>
    <row r="29" ht="25.5" customHeight="1" s="49">
      <c r="B29" s="70" t="n">
        <v>12</v>
      </c>
      <c r="C29" s="71" t="inlineStr">
        <is>
          <t>Nonverbal communication</t>
        </is>
      </c>
      <c r="D29" s="72" t="inlineStr">
        <is>
          <t>Communication</t>
        </is>
      </c>
      <c r="E29" s="73" t="n"/>
      <c r="F29" s="74">
        <f>IF(E29="","Pending",IF(E29&lt;=1.5,"Within expected range",IF(E29&lt;=2.5,"Mildly deviant",IF(E29&lt;=3.5,"Moderately deviant","Severely deviant"))))</f>
        <v/>
      </c>
    </row>
    <row r="30" ht="25.5" customHeight="1" s="49">
      <c r="B30" s="70" t="n">
        <v>13</v>
      </c>
      <c r="C30" s="71" t="inlineStr">
        <is>
          <t>Activity level</t>
        </is>
      </c>
      <c r="D30" s="72" t="inlineStr">
        <is>
          <t>Behavior</t>
        </is>
      </c>
      <c r="E30" s="73" t="n"/>
      <c r="F30" s="74">
        <f>IF(E30="","Pending",IF(E30&lt;=1.5,"Within expected range",IF(E30&lt;=2.5,"Mildly deviant",IF(E30&lt;=3.5,"Moderately deviant","Severely deviant"))))</f>
        <v/>
      </c>
    </row>
    <row r="31" ht="25.5" customHeight="1" s="49">
      <c r="B31" s="70" t="n">
        <v>14</v>
      </c>
      <c r="C31" s="71" t="inlineStr">
        <is>
          <t>Consistency of intellectual response</t>
        </is>
      </c>
      <c r="D31" s="72" t="inlineStr">
        <is>
          <t>Cognitive</t>
        </is>
      </c>
      <c r="E31" s="73" t="n"/>
      <c r="F31" s="74">
        <f>IF(E31="","Pending",IF(E31&lt;=1.5,"Within expected range",IF(E31&lt;=2.5,"Mildly deviant",IF(E31&lt;=3.5,"Moderately deviant","Severely deviant"))))</f>
        <v/>
      </c>
    </row>
    <row r="32" ht="25.5" customHeight="1" s="49">
      <c r="B32" s="70" t="n">
        <v>15</v>
      </c>
      <c r="C32" s="71" t="inlineStr">
        <is>
          <t>Evaluator's overall impression</t>
        </is>
      </c>
      <c r="D32" s="72" t="inlineStr">
        <is>
          <t>Global</t>
        </is>
      </c>
      <c r="E32" s="73" t="n"/>
      <c r="F32" s="74">
        <f>IF(E32="","Pending",IF(E32&lt;=1.5,"Within expected range",IF(E32&lt;=2.5,"Mildly deviant",IF(E32&lt;=3.5,"Moderately deviant","Severely deviant"))))</f>
        <v/>
      </c>
    </row>
    <row r="33"/>
    <row r="34" ht="25.5" customHeight="1" s="49">
      <c r="B34" s="65" t="inlineStr">
        <is>
          <t xml:space="preserve">  ARITHMETIC SUMMARY</t>
        </is>
      </c>
    </row>
    <row r="35" ht="21.75" customHeight="1" s="49">
      <c r="B35" s="75" t="inlineStr">
        <is>
          <t>Domains answered</t>
        </is>
      </c>
      <c r="C35" s="57" t="n"/>
      <c r="D35" s="57" t="n"/>
      <c r="E35" s="76">
        <f>COUNT(E18:E32)</f>
        <v/>
      </c>
      <c r="F35" s="57" t="n"/>
    </row>
    <row r="36" ht="21.75" customHeight="1" s="49">
      <c r="B36" s="75" t="inlineStr">
        <is>
          <t>Total score (sum)</t>
        </is>
      </c>
      <c r="C36" s="57" t="n"/>
      <c r="D36" s="57" t="n"/>
      <c r="E36" s="77">
        <f>SUM(E18:E32)</f>
        <v/>
      </c>
      <c r="F36" s="57" t="n"/>
    </row>
    <row r="37" ht="21.75" customHeight="1" s="49">
      <c r="B37" s="75" t="inlineStr">
        <is>
          <t>Average score</t>
        </is>
      </c>
      <c r="C37" s="57" t="n"/>
      <c r="D37" s="57" t="n"/>
      <c r="E37" s="78">
        <f>IFERROR(AVERAGE(E18:E32),0)</f>
        <v/>
      </c>
      <c r="F37" s="57" t="n"/>
    </row>
    <row r="38" ht="21.75" customHeight="1" s="49">
      <c r="B38" s="75" t="inlineStr">
        <is>
          <t>Lowest score observed</t>
        </is>
      </c>
      <c r="C38" s="57" t="n"/>
      <c r="D38" s="57" t="n"/>
      <c r="E38" s="77">
        <f>IFERROR(MIN(E18:E32),0)</f>
        <v/>
      </c>
      <c r="F38" s="57" t="n"/>
    </row>
    <row r="39" ht="21.75" customHeight="1" s="49">
      <c r="B39" s="75" t="inlineStr">
        <is>
          <t>Highest score observed</t>
        </is>
      </c>
      <c r="C39" s="57" t="n"/>
      <c r="D39" s="57" t="n"/>
      <c r="E39" s="77">
        <f>IFERROR(MAX(E18:E32),0)</f>
        <v/>
      </c>
      <c r="F39" s="57" t="n"/>
    </row>
    <row r="40" ht="21.75" customHeight="1" s="49">
      <c r="B40" s="75" t="inlineStr">
        <is>
          <t>Domains ≥ 3.0 (moderate/severe)</t>
        </is>
      </c>
      <c r="C40" s="57" t="n"/>
      <c r="D40" s="57" t="n"/>
      <c r="E40" s="76">
        <f>COUNTIF(E18:E32,"&gt;=3")</f>
        <v/>
      </c>
      <c r="F40" s="57" t="n"/>
    </row>
    <row r="41"/>
    <row r="42" ht="25.5" customHeight="1" s="49">
      <c r="B42" s="65" t="inlineStr">
        <is>
          <t xml:space="preserve">  CLINICAL NOTES</t>
        </is>
      </c>
    </row>
    <row r="43" ht="120" customHeight="1" s="49">
      <c r="B43" s="79" t="n"/>
      <c r="C43" s="57" t="n"/>
      <c r="D43" s="57" t="n"/>
      <c r="E43" s="57" t="n"/>
      <c r="F43" s="57" t="n"/>
    </row>
    <row r="44"/>
    <row r="45" ht="3.75" customHeight="1" s="49">
      <c r="B45" s="50" t="n"/>
    </row>
    <row r="46" ht="19.5" customHeight="1" s="49">
      <c r="B46" s="62" t="inlineStr">
        <is>
          <t>ATRI PROTOCOL · SCORING ASSISTANT · WORKSHEET 02</t>
        </is>
      </c>
    </row>
  </sheetData>
  <mergeCells count="34">
    <mergeCell ref="B4:F4"/>
    <mergeCell ref="D11:F11"/>
    <mergeCell ref="B7:C7"/>
    <mergeCell ref="B3:F3"/>
    <mergeCell ref="B46:F46"/>
    <mergeCell ref="D7:F7"/>
    <mergeCell ref="E39:F39"/>
    <mergeCell ref="B38:D38"/>
    <mergeCell ref="B12:C12"/>
    <mergeCell ref="E35:F35"/>
    <mergeCell ref="B43:F43"/>
    <mergeCell ref="B37:D37"/>
    <mergeCell ref="E38:F38"/>
    <mergeCell ref="B11:C11"/>
    <mergeCell ref="B42:F42"/>
    <mergeCell ref="D12:F12"/>
    <mergeCell ref="B40:D40"/>
    <mergeCell ref="D9:F9"/>
    <mergeCell ref="B14:F14"/>
    <mergeCell ref="D8:F8"/>
    <mergeCell ref="B8:C8"/>
    <mergeCell ref="E40:F40"/>
    <mergeCell ref="B36:D36"/>
    <mergeCell ref="B34:F34"/>
    <mergeCell ref="B35:D35"/>
    <mergeCell ref="B10:C10"/>
    <mergeCell ref="E36:F36"/>
    <mergeCell ref="B9:C9"/>
    <mergeCell ref="D10:F10"/>
    <mergeCell ref="B6:F6"/>
    <mergeCell ref="B15:F15"/>
    <mergeCell ref="E37:F37"/>
    <mergeCell ref="B45:F45"/>
    <mergeCell ref="B39:D39"/>
  </mergeCells>
  <conditionalFormatting sqref="F18:F32">
    <cfRule type="expression" rank="0" priority="2" equalAverage="0" aboveAverage="0" dxfId="0" text="" percent="0" bottom="0">
      <formula>EXACT(F18,"Within expected range")</formula>
    </cfRule>
    <cfRule type="expression" rank="0" priority="3" equalAverage="0" aboveAverage="0" dxfId="1" text="" percent="0" bottom="0">
      <formula>EXACT(F18,"Mildly deviant")</formula>
    </cfRule>
    <cfRule type="expression" rank="0" priority="4" equalAverage="0" aboveAverage="0" dxfId="2" text="" percent="0" bottom="0">
      <formula>EXACT(F18,"Moderately deviant")</formula>
    </cfRule>
    <cfRule type="expression" rank="0" priority="5" equalAverage="0" aboveAverage="0" dxfId="3" text="" percent="0" bottom="0">
      <formula>EXACT(F18,"Severely deviant")</formula>
    </cfRule>
  </conditionalFormatting>
  <dataValidations count="1">
    <dataValidation sqref="E18:E32" showDropDown="0" showInputMessage="0" showErrorMessage="0" allowBlank="1" errorTitle="Valor inválido" error="Apenas valores de 1.0 a 4.0 (incrementos de 0.5) são aceitos." promptTitle="Pontuação do domínio" prompt="Digite de 1.0 a 4.0 (incrementos de 0.5)" type="list" errorStyle="stop" operator="between">
      <formula1>"1,1.5,2,2.5,3,3.5,4"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F32"/>
  <sheetViews>
    <sheetView showFormulas="0" showGridLines="0" showRowColHeaders="1" showZeros="1" rightToLeft="0" tabSelected="0" showOutlineSymbols="1" defaultGridColor="1"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 customWidth="1" style="48" min="1" max="1"/>
    <col width="28" customWidth="1" style="48" min="2" max="5"/>
    <col width="2" customWidth="1" style="48" min="6" max="6"/>
  </cols>
  <sheetData>
    <row r="1" ht="7.5" customHeight="1" s="49">
      <c r="A1" s="50" t="n"/>
      <c r="B1" s="50" t="n"/>
      <c r="C1" s="50" t="n"/>
      <c r="D1" s="50" t="n"/>
      <c r="E1" s="50" t="n"/>
      <c r="F1" s="50" t="n"/>
    </row>
    <row r="2"/>
    <row r="3" ht="36" customHeight="1" s="49">
      <c r="B3" s="80" t="inlineStr">
        <is>
          <t>Results Panel</t>
        </is>
      </c>
    </row>
    <row r="4" ht="21.75" customHeight="1" s="49">
      <c r="B4" s="81" t="inlineStr">
        <is>
          <t>Arithmetic view of the recorded assessment</t>
        </is>
      </c>
    </row>
    <row r="5" ht="3.75" customHeight="1" s="49">
      <c r="B5" s="64" t="n"/>
    </row>
    <row r="6"/>
    <row r="7" ht="24" customHeight="1" s="49">
      <c r="B7" s="82" t="inlineStr">
        <is>
          <t>DOMAINS ANSWERED</t>
        </is>
      </c>
      <c r="C7" s="83" t="inlineStr">
        <is>
          <t>TOTAL SCORE</t>
        </is>
      </c>
      <c r="D7" s="82" t="inlineStr">
        <is>
          <t>AVERAGE</t>
        </is>
      </c>
      <c r="E7" s="84" t="inlineStr">
        <is>
          <t>DOMAINS ≥ 3.0</t>
        </is>
      </c>
    </row>
    <row r="8" ht="51.75" customHeight="1" s="49">
      <c r="B8" s="85">
        <f>Assessment!E35</f>
        <v/>
      </c>
      <c r="C8" s="86">
        <f>Assessment!E36</f>
        <v/>
      </c>
      <c r="D8" s="87">
        <f>Assessment!E37</f>
        <v/>
      </c>
      <c r="E8" s="88">
        <f>Assessment!E40</f>
        <v/>
      </c>
    </row>
    <row r="9" ht="19.5" customHeight="1" s="49">
      <c r="B9" s="89" t="inlineStr">
        <is>
          <t>out of 15</t>
        </is>
      </c>
      <c r="C9" s="90" t="inlineStr">
        <is>
          <t>sum of all domains</t>
        </is>
      </c>
      <c r="D9" s="89" t="inlineStr">
        <is>
          <t>average score</t>
        </is>
      </c>
      <c r="E9" s="91" t="inlineStr">
        <is>
          <t>moderate or severe</t>
        </is>
      </c>
    </row>
    <row r="10"/>
    <row r="11" ht="25.5" customHeight="1" s="49">
      <c r="B11" s="65" t="inlineStr">
        <is>
          <t xml:space="preserve">  AVERAGE BY OBSERVATION CATEGORY</t>
        </is>
      </c>
    </row>
    <row r="12" ht="24" customHeight="1" s="49">
      <c r="B12" s="55" t="inlineStr">
        <is>
          <t>Category</t>
        </is>
      </c>
      <c r="C12" s="55" t="inlineStr">
        <is>
          <t>Domains</t>
        </is>
      </c>
      <c r="D12" s="55" t="inlineStr">
        <is>
          <t>Total score</t>
        </is>
      </c>
      <c r="E12" s="55" t="inlineStr">
        <is>
          <t>Average score</t>
        </is>
      </c>
    </row>
    <row r="13" ht="21.75" customHeight="1" s="49">
      <c r="B13" s="66" t="inlineStr">
        <is>
          <t>Social</t>
        </is>
      </c>
      <c r="C13" s="74">
        <f>COUNTIF(Assessment!D18:D32,B13)</f>
        <v/>
      </c>
      <c r="D13" s="92">
        <f>SUMIF(Assessment!D18:D32,B13,Assessment!E18:E32)</f>
        <v/>
      </c>
      <c r="E13" s="93">
        <f>IFERROR(D13/C13,0)</f>
        <v/>
      </c>
    </row>
    <row r="14" ht="21.75" customHeight="1" s="49">
      <c r="B14" s="66" t="inlineStr">
        <is>
          <t>Communication</t>
        </is>
      </c>
      <c r="C14" s="74">
        <f>COUNTIF(Assessment!D18:D32,B14)</f>
        <v/>
      </c>
      <c r="D14" s="92">
        <f>SUMIF(Assessment!D18:D32,B14,Assessment!E18:E32)</f>
        <v/>
      </c>
      <c r="E14" s="93">
        <f>IFERROR(D14/C14,0)</f>
        <v/>
      </c>
    </row>
    <row r="15" ht="21.75" customHeight="1" s="49">
      <c r="B15" s="66" t="inlineStr">
        <is>
          <t>Emotional</t>
        </is>
      </c>
      <c r="C15" s="74">
        <f>COUNTIF(Assessment!D18:D32,B15)</f>
        <v/>
      </c>
      <c r="D15" s="92">
        <f>SUMIF(Assessment!D18:D32,B15,Assessment!E18:E32)</f>
        <v/>
      </c>
      <c r="E15" s="93">
        <f>IFERROR(D15/C15,0)</f>
        <v/>
      </c>
    </row>
    <row r="16" ht="21.75" customHeight="1" s="49">
      <c r="B16" s="66" t="inlineStr">
        <is>
          <t>Motor</t>
        </is>
      </c>
      <c r="C16" s="74">
        <f>COUNTIF(Assessment!D18:D32,B16)</f>
        <v/>
      </c>
      <c r="D16" s="92">
        <f>SUMIF(Assessment!D18:D32,B16,Assessment!E18:E32)</f>
        <v/>
      </c>
      <c r="E16" s="93">
        <f>IFERROR(D16/C16,0)</f>
        <v/>
      </c>
    </row>
    <row r="17" ht="21.75" customHeight="1" s="49">
      <c r="B17" s="66" t="inlineStr">
        <is>
          <t>Cognitive</t>
        </is>
      </c>
      <c r="C17" s="74">
        <f>COUNTIF(Assessment!D18:D32,B17)</f>
        <v/>
      </c>
      <c r="D17" s="92">
        <f>SUMIF(Assessment!D18:D32,B17,Assessment!E18:E32)</f>
        <v/>
      </c>
      <c r="E17" s="93">
        <f>IFERROR(D17/C17,0)</f>
        <v/>
      </c>
    </row>
    <row r="18" ht="21.75" customHeight="1" s="49">
      <c r="B18" s="66" t="inlineStr">
        <is>
          <t>Behavior</t>
        </is>
      </c>
      <c r="C18" s="74">
        <f>COUNTIF(Assessment!D18:D32,B18)</f>
        <v/>
      </c>
      <c r="D18" s="92">
        <f>SUMIF(Assessment!D18:D32,B18,Assessment!E18:E32)</f>
        <v/>
      </c>
      <c r="E18" s="93">
        <f>IFERROR(D18/C18,0)</f>
        <v/>
      </c>
    </row>
    <row r="19" ht="21.75" customHeight="1" s="49">
      <c r="B19" s="66" t="inlineStr">
        <is>
          <t>Sensory</t>
        </is>
      </c>
      <c r="C19" s="74">
        <f>COUNTIF(Assessment!D18:D32,B19)</f>
        <v/>
      </c>
      <c r="D19" s="92">
        <f>SUMIF(Assessment!D18:D32,B19,Assessment!E18:E32)</f>
        <v/>
      </c>
      <c r="E19" s="93">
        <f>IFERROR(D19/C19,0)</f>
        <v/>
      </c>
    </row>
    <row r="20" ht="21.75" customHeight="1" s="49">
      <c r="B20" s="66" t="inlineStr">
        <is>
          <t>Global</t>
        </is>
      </c>
      <c r="C20" s="74">
        <f>COUNTIF(Assessment!D18:D32,B20)</f>
        <v/>
      </c>
      <c r="D20" s="92">
        <f>SUMIF(Assessment!D18:D32,B20,Assessment!E18:E32)</f>
        <v/>
      </c>
      <c r="E20" s="93">
        <f>IFERROR(D20/C20,0)</f>
        <v/>
      </c>
    </row>
    <row r="21"/>
    <row r="22"/>
    <row r="23" ht="25.5" customHeight="1" s="49">
      <c r="B23" s="65" t="inlineStr">
        <is>
          <t xml:space="preserve">  NEXT STEPS</t>
        </is>
      </c>
    </row>
    <row r="24" ht="30" customHeight="1" s="49">
      <c r="B24" s="94" t="inlineStr">
        <is>
          <t>1.</t>
        </is>
      </c>
      <c r="C24" s="95" t="inlineStr">
        <is>
          <t>Consult the instrument's official manual to check the cutoff scores defined by the publisher.</t>
        </is>
      </c>
      <c r="D24" s="57" t="n"/>
      <c r="E24" s="57" t="n"/>
    </row>
    <row r="25" ht="30" customHeight="1" s="49">
      <c r="B25" s="94" t="inlineStr">
        <is>
          <t>2.</t>
        </is>
      </c>
      <c r="C25" s="95" t="inlineStr">
        <is>
          <t>Review the domains scoring ≥ 3.0 to identify the areas of greatest observed severity.</t>
        </is>
      </c>
      <c r="D25" s="57" t="n"/>
      <c r="E25" s="57" t="n"/>
    </row>
    <row r="26" ht="30" customHeight="1" s="49">
      <c r="B26" s="94" t="inlineStr">
        <is>
          <t>3.</t>
        </is>
      </c>
      <c r="C26" s="95" t="inlineStr">
        <is>
          <t>Cross-reference the findings with other instruments administered in the ATRI Flow to build the clinical profile.</t>
        </is>
      </c>
      <c r="D26" s="57" t="n"/>
      <c r="E26" s="57" t="n"/>
    </row>
    <row r="27" ht="30" customHeight="1" s="49">
      <c r="B27" s="94" t="inlineStr">
        <is>
          <t>4.</t>
        </is>
      </c>
      <c r="C27" s="95" t="inlineStr">
        <is>
          <t>Document the observation in the ATRI Protocol's Neuropsychological Report Template.</t>
        </is>
      </c>
      <c r="D27" s="57" t="n"/>
      <c r="E27" s="57" t="n"/>
    </row>
    <row r="28"/>
    <row r="29" ht="60" customHeight="1" s="49">
      <c r="B29" s="69" t="inlineStr">
        <is>
          <t>⚠ The figures shown reflect arithmetic operations on the recorded data. The definitive clinical classification requires consulting the instrument's official manual and an integrated analysis of the case.</t>
        </is>
      </c>
    </row>
    <row r="30"/>
    <row r="31" ht="3.75" customHeight="1" s="49">
      <c r="B31" s="50" t="n"/>
    </row>
    <row r="32" ht="19.5" customHeight="1" s="49">
      <c r="B32" s="62" t="inlineStr">
        <is>
          <t>ATRI PROTOCOL · SCORING ASSISTANT · WORKSHEET 02</t>
        </is>
      </c>
    </row>
  </sheetData>
  <mergeCells count="12">
    <mergeCell ref="B31:E31"/>
    <mergeCell ref="B23:E23"/>
    <mergeCell ref="C24:E24"/>
    <mergeCell ref="C27:E27"/>
    <mergeCell ref="B4:E4"/>
    <mergeCell ref="B29:E29"/>
    <mergeCell ref="B11:E11"/>
    <mergeCell ref="C26:E26"/>
    <mergeCell ref="B3:E3"/>
    <mergeCell ref="B5:E5"/>
    <mergeCell ref="C25:E25"/>
    <mergeCell ref="B32:E3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2026-04-22T22:56:02Z</dcterms:created>
  <dcterms:modified xsi:type="dcterms:W3CDTF">2026-06-20T19:07:38Z</dcterms:modified>
  <cp:revision>0</cp:revision>
</cp:coreProperties>
</file>